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0" yWindow="0" windowWidth="25040" windowHeight="155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7" i="1" l="1"/>
  <c r="F38" i="1"/>
  <c r="F39" i="1"/>
  <c r="E39" i="1"/>
  <c r="D39" i="1"/>
  <c r="C39" i="1"/>
  <c r="B39" i="1"/>
  <c r="F26" i="1"/>
  <c r="F27" i="1"/>
  <c r="F28" i="1"/>
  <c r="F29" i="1"/>
  <c r="F30" i="1"/>
  <c r="F31" i="1"/>
  <c r="F32" i="1"/>
  <c r="F33" i="1"/>
  <c r="F34" i="1"/>
  <c r="E34" i="1"/>
  <c r="D34" i="1"/>
  <c r="C34" i="1"/>
  <c r="B34" i="1"/>
  <c r="F12" i="1"/>
  <c r="F13" i="1"/>
  <c r="F14" i="1"/>
  <c r="F15" i="1"/>
  <c r="F16" i="1"/>
  <c r="F17" i="1"/>
  <c r="F18" i="1"/>
  <c r="F19" i="1"/>
  <c r="F20" i="1"/>
  <c r="F21" i="1"/>
  <c r="F22" i="1"/>
  <c r="F23" i="1"/>
  <c r="E23" i="1"/>
  <c r="D23" i="1"/>
  <c r="C23" i="1"/>
  <c r="B23" i="1"/>
  <c r="F2" i="1"/>
  <c r="F3" i="1"/>
  <c r="F4" i="1"/>
  <c r="F5" i="1"/>
  <c r="F6" i="1"/>
  <c r="F7" i="1"/>
  <c r="F8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<sst xmlns="http://schemas.openxmlformats.org/spreadsheetml/2006/main" count="56" uniqueCount="39">
  <si>
    <t>MISSION CRITICAL</t>
  </si>
  <si>
    <t>UGF</t>
  </si>
  <si>
    <t>DGF</t>
  </si>
  <si>
    <t>OTHER</t>
  </si>
  <si>
    <t>FEDERAL</t>
  </si>
  <si>
    <t>ALL (Total)</t>
  </si>
  <si>
    <t>K-12 Aid to School Districts Foundation Program</t>
  </si>
  <si>
    <t>Youth in Detention</t>
  </si>
  <si>
    <t>Special Schools</t>
  </si>
  <si>
    <t>Executive Administration</t>
  </si>
  <si>
    <t>Student and School Achievement</t>
  </si>
  <si>
    <t>MEHS</t>
  </si>
  <si>
    <t>Loan Servicing</t>
  </si>
  <si>
    <t xml:space="preserve">TOTAL: </t>
  </si>
  <si>
    <t>NON-MISSION CRITICAL (ELIMINATE)</t>
  </si>
  <si>
    <t>Pupil Transportation</t>
  </si>
  <si>
    <t>Boarding Home Grants</t>
  </si>
  <si>
    <t>Information Services</t>
  </si>
  <si>
    <t>Pre-K Grants</t>
  </si>
  <si>
    <t>Museum Operations</t>
  </si>
  <si>
    <t>Live Homework Help</t>
  </si>
  <si>
    <t>Alaska Performance Scholarship Awards</t>
  </si>
  <si>
    <t>NON-MISSION CRITICAL (MOVE/or/PRIVATIZE)</t>
  </si>
  <si>
    <t>Administrative Services</t>
  </si>
  <si>
    <t>School Finance and Facilities</t>
  </si>
  <si>
    <t>State Facilities Maintenance</t>
  </si>
  <si>
    <t>EED State Facilities Rent</t>
  </si>
  <si>
    <t>WWAMI Medical Education</t>
  </si>
  <si>
    <t xml:space="preserve">TOTAL:  </t>
  </si>
  <si>
    <t>NON-MISSION CRITICAL (RRR)</t>
  </si>
  <si>
    <t>State System of Support</t>
  </si>
  <si>
    <t>OWL</t>
  </si>
  <si>
    <t>Teacher Certification</t>
  </si>
  <si>
    <t>Child Nutrition</t>
  </si>
  <si>
    <t>Early Learning Coordination</t>
  </si>
  <si>
    <t>Alaska State Concil on the Arts</t>
  </si>
  <si>
    <t>Library Operations</t>
  </si>
  <si>
    <t>Archives</t>
  </si>
  <si>
    <t>AK Post Secondary Commission Admin &amp;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</si>
</sst>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8" x14ac:knownFonts="1">
    <font>
      <sz val="12"/>
      <color theme="1"/>
      <name val="Calibri"/>
      <family val="2"/>
      <scheme val="minor"/>
    </font>
    <font>
      <b/>
      <sz val="12"/>
      <name val="Arial"/>
      <charset val="204"/>
    </font>
    <font>
      <b/>
      <sz val="12"/>
      <color rgb="FF000000"/>
      <name val="Arial"/>
      <charset val="204"/>
    </font>
    <font>
      <b/>
      <sz val="12"/>
      <color rgb="FFFF0000"/>
      <name val="Arial"/>
      <charset val="204"/>
    </font>
    <font>
      <sz val="12"/>
      <color rgb="FFFF0000"/>
      <name val="Arial"/>
      <charset val="204"/>
    </font>
    <font>
      <sz val="12"/>
      <name val="Arial"/>
      <charset val="204"/>
    </font>
    <font>
      <sz val="12"/>
      <color rgb="FF000000"/>
      <name val="Arial"/>
      <charset val="204"/>
    </font>
    <font>
      <sz val="12"/>
      <color theme="1"/>
      <name val="Arial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F79646"/>
        <bgColor rgb="FF000000"/>
      </patternFill>
    </fill>
    <fill>
      <patternFill patternType="solid">
        <fgColor rgb="FF3366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8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2" tint="-0.249977111117893"/>
        <bgColor rgb="FF000000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2" fillId="3" borderId="2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3" fillId="5" borderId="2" xfId="0" applyNumberFormat="1" applyFont="1" applyFill="1" applyBorder="1" applyAlignment="1">
      <alignment horizontal="center"/>
    </xf>
    <xf numFmtId="164" fontId="4" fillId="5" borderId="3" xfId="0" applyNumberFormat="1" applyFont="1" applyFill="1" applyBorder="1"/>
    <xf numFmtId="0" fontId="2" fillId="0" borderId="0" xfId="0" applyFont="1"/>
    <xf numFmtId="164" fontId="2" fillId="3" borderId="7" xfId="0" applyNumberFormat="1" applyFont="1" applyFill="1" applyBorder="1"/>
    <xf numFmtId="164" fontId="3" fillId="5" borderId="8" xfId="0" applyNumberFormat="1" applyFont="1" applyFill="1" applyBorder="1"/>
    <xf numFmtId="0" fontId="6" fillId="0" borderId="0" xfId="0" applyFont="1"/>
    <xf numFmtId="164" fontId="6" fillId="4" borderId="0" xfId="0" applyNumberFormat="1" applyFont="1" applyFill="1"/>
    <xf numFmtId="0" fontId="6" fillId="4" borderId="0" xfId="0" applyFont="1" applyFill="1"/>
    <xf numFmtId="164" fontId="2" fillId="3" borderId="10" xfId="0" applyNumberFormat="1" applyFont="1" applyFill="1" applyBorder="1" applyAlignment="1">
      <alignment horizontal="center"/>
    </xf>
    <xf numFmtId="164" fontId="2" fillId="4" borderId="1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3" fillId="5" borderId="4" xfId="0" applyNumberFormat="1" applyFont="1" applyFill="1" applyBorder="1" applyAlignment="1">
      <alignment horizontal="right"/>
    </xf>
    <xf numFmtId="0" fontId="6" fillId="6" borderId="6" xfId="0" applyFont="1" applyFill="1" applyBorder="1"/>
    <xf numFmtId="164" fontId="6" fillId="3" borderId="5" xfId="0" applyNumberFormat="1" applyFont="1" applyFill="1" applyBorder="1"/>
    <xf numFmtId="164" fontId="6" fillId="4" borderId="12" xfId="0" applyNumberFormat="1" applyFont="1" applyFill="1" applyBorder="1"/>
    <xf numFmtId="164" fontId="6" fillId="3" borderId="13" xfId="0" applyNumberFormat="1" applyFont="1" applyFill="1" applyBorder="1"/>
    <xf numFmtId="164" fontId="6" fillId="4" borderId="14" xfId="0" applyNumberFormat="1" applyFont="1" applyFill="1" applyBorder="1"/>
    <xf numFmtId="164" fontId="2" fillId="3" borderId="8" xfId="0" applyNumberFormat="1" applyFont="1" applyFill="1" applyBorder="1"/>
    <xf numFmtId="164" fontId="2" fillId="4" borderId="15" xfId="0" applyNumberFormat="1" applyFont="1" applyFill="1" applyBorder="1"/>
    <xf numFmtId="164" fontId="3" fillId="5" borderId="7" xfId="0" applyNumberFormat="1" applyFont="1" applyFill="1" applyBorder="1"/>
    <xf numFmtId="164" fontId="2" fillId="4" borderId="10" xfId="0" applyNumberFormat="1" applyFont="1" applyFill="1" applyBorder="1" applyAlignment="1">
      <alignment horizontal="center"/>
    </xf>
    <xf numFmtId="164" fontId="3" fillId="5" borderId="10" xfId="0" applyNumberFormat="1" applyFont="1" applyFill="1" applyBorder="1" applyAlignment="1">
      <alignment horizontal="center"/>
    </xf>
    <xf numFmtId="164" fontId="4" fillId="5" borderId="13" xfId="0" applyNumberFormat="1" applyFont="1" applyFill="1" applyBorder="1"/>
    <xf numFmtId="164" fontId="2" fillId="4" borderId="8" xfId="0" applyNumberFormat="1" applyFont="1" applyFill="1" applyBorder="1"/>
    <xf numFmtId="0" fontId="5" fillId="8" borderId="4" xfId="0" applyFont="1" applyFill="1" applyBorder="1"/>
    <xf numFmtId="164" fontId="6" fillId="4" borderId="5" xfId="0" applyNumberFormat="1" applyFont="1" applyFill="1" applyBorder="1"/>
    <xf numFmtId="164" fontId="6" fillId="4" borderId="13" xfId="0" applyNumberFormat="1" applyFont="1" applyFill="1" applyBorder="1"/>
    <xf numFmtId="0" fontId="5" fillId="6" borderId="4" xfId="0" applyFont="1" applyFill="1" applyBorder="1"/>
    <xf numFmtId="0" fontId="6" fillId="6" borderId="16" xfId="0" applyFont="1" applyFill="1" applyBorder="1"/>
    <xf numFmtId="0" fontId="1" fillId="2" borderId="9" xfId="0" applyFont="1" applyFill="1" applyBorder="1" applyAlignment="1">
      <alignment horizontal="center"/>
    </xf>
    <xf numFmtId="0" fontId="5" fillId="2" borderId="7" xfId="0" applyFont="1" applyFill="1" applyBorder="1"/>
    <xf numFmtId="0" fontId="2" fillId="6" borderId="9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5" fillId="8" borderId="7" xfId="0" applyFont="1" applyFill="1" applyBorder="1"/>
    <xf numFmtId="164" fontId="2" fillId="3" borderId="1" xfId="0" applyNumberFormat="1" applyFont="1" applyFill="1" applyBorder="1" applyAlignment="1">
      <alignment horizontal="center"/>
    </xf>
    <xf numFmtId="0" fontId="7" fillId="9" borderId="17" xfId="0" applyFont="1" applyFill="1" applyBorder="1"/>
    <xf numFmtId="164" fontId="7" fillId="10" borderId="3" xfId="0" applyNumberFormat="1" applyFont="1" applyFill="1" applyBorder="1"/>
    <xf numFmtId="164" fontId="7" fillId="10" borderId="17" xfId="0" applyNumberFormat="1" applyFont="1" applyFill="1" applyBorder="1"/>
    <xf numFmtId="164" fontId="7" fillId="11" borderId="17" xfId="0" applyNumberFormat="1" applyFont="1" applyFill="1" applyBorder="1"/>
    <xf numFmtId="0" fontId="5" fillId="9" borderId="4" xfId="0" applyFont="1" applyFill="1" applyBorder="1"/>
    <xf numFmtId="164" fontId="7" fillId="10" borderId="5" xfId="0" applyNumberFormat="1" applyFont="1" applyFill="1" applyBorder="1"/>
    <xf numFmtId="164" fontId="7" fillId="10" borderId="4" xfId="0" applyNumberFormat="1" applyFont="1" applyFill="1" applyBorder="1"/>
    <xf numFmtId="164" fontId="7" fillId="11" borderId="4" xfId="0" applyNumberFormat="1" applyFont="1" applyFill="1" applyBorder="1"/>
    <xf numFmtId="0" fontId="7" fillId="9" borderId="6" xfId="0" applyFont="1" applyFill="1" applyBorder="1"/>
    <xf numFmtId="164" fontId="2" fillId="12" borderId="7" xfId="0" applyNumberFormat="1" applyFont="1" applyFill="1" applyBorder="1"/>
    <xf numFmtId="164" fontId="2" fillId="3" borderId="9" xfId="0" applyNumberFormat="1" applyFont="1" applyFill="1" applyBorder="1" applyAlignment="1">
      <alignment horizontal="center"/>
    </xf>
    <xf numFmtId="0" fontId="7" fillId="13" borderId="6" xfId="0" applyFont="1" applyFill="1" applyBorder="1"/>
    <xf numFmtId="164" fontId="7" fillId="11" borderId="18" xfId="0" applyNumberFormat="1" applyFont="1" applyFill="1" applyBorder="1"/>
    <xf numFmtId="0" fontId="7" fillId="13" borderId="19" xfId="0" applyFont="1" applyFill="1" applyBorder="1"/>
    <xf numFmtId="0" fontId="5" fillId="14" borderId="4" xfId="0" applyFont="1" applyFill="1" applyBorder="1"/>
    <xf numFmtId="0" fontId="7" fillId="14" borderId="4" xfId="0" applyFont="1" applyFill="1" applyBorder="1"/>
    <xf numFmtId="0" fontId="5" fillId="7" borderId="4" xfId="0" applyFont="1" applyFill="1" applyBorder="1"/>
    <xf numFmtId="0" fontId="6" fillId="7" borderId="4" xfId="0" applyFont="1" applyFill="1" applyBorder="1"/>
    <xf numFmtId="0" fontId="5" fillId="15" borderId="4" xfId="0" applyFont="1" applyFill="1" applyBorder="1"/>
    <xf numFmtId="0" fontId="6" fillId="7" borderId="19" xfId="0" applyFont="1" applyFill="1" applyBorder="1"/>
    <xf numFmtId="164" fontId="4" fillId="16" borderId="5" xfId="0" applyNumberFormat="1" applyFont="1" applyFill="1" applyBorder="1"/>
    <xf numFmtId="164" fontId="3" fillId="5" borderId="17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sqref="A1:F39"/>
    </sheetView>
  </sheetViews>
  <sheetFormatPr baseColWidth="10" defaultRowHeight="15" x14ac:dyDescent="0"/>
  <cols>
    <col min="1" max="1" width="52.33203125" customWidth="1"/>
    <col min="2" max="6" width="15.83203125" customWidth="1"/>
  </cols>
  <sheetData>
    <row r="1" spans="1:6" ht="16" thickBot="1">
      <c r="A1" s="32" t="s">
        <v>0</v>
      </c>
      <c r="B1" s="38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ht="16" thickBot="1">
      <c r="A2" s="39" t="s">
        <v>6</v>
      </c>
      <c r="B2" s="40">
        <v>1176466600</v>
      </c>
      <c r="C2" s="41">
        <v>0</v>
      </c>
      <c r="D2" s="41">
        <v>20000000</v>
      </c>
      <c r="E2" s="42">
        <v>20791000</v>
      </c>
      <c r="F2" s="4">
        <f>SUM(B2:E2)</f>
        <v>1217257600</v>
      </c>
    </row>
    <row r="3" spans="1:6" ht="16" thickBot="1">
      <c r="A3" s="43" t="s">
        <v>7</v>
      </c>
      <c r="B3" s="44">
        <v>1100000</v>
      </c>
      <c r="C3" s="45">
        <v>0</v>
      </c>
      <c r="D3" s="45">
        <v>0</v>
      </c>
      <c r="E3" s="46">
        <v>0</v>
      </c>
      <c r="F3" s="4">
        <f t="shared" ref="F3:F8" si="0">SUM(B3:E3)</f>
        <v>1100000</v>
      </c>
    </row>
    <row r="4" spans="1:6" ht="16" thickBot="1">
      <c r="A4" s="43" t="s">
        <v>8</v>
      </c>
      <c r="B4" s="44">
        <v>3563900</v>
      </c>
      <c r="C4" s="45">
        <v>0</v>
      </c>
      <c r="D4" s="45">
        <v>0</v>
      </c>
      <c r="E4" s="46">
        <v>0</v>
      </c>
      <c r="F4" s="4">
        <f t="shared" si="0"/>
        <v>3563900</v>
      </c>
    </row>
    <row r="5" spans="1:6" ht="16" thickBot="1">
      <c r="A5" s="43" t="s">
        <v>9</v>
      </c>
      <c r="B5" s="44">
        <v>1014600</v>
      </c>
      <c r="C5" s="45">
        <v>0</v>
      </c>
      <c r="D5" s="45">
        <v>22400</v>
      </c>
      <c r="E5" s="46">
        <v>0</v>
      </c>
      <c r="F5" s="4">
        <f t="shared" si="0"/>
        <v>1037000</v>
      </c>
    </row>
    <row r="6" spans="1:6" ht="16" thickBot="1">
      <c r="A6" s="47" t="s">
        <v>11</v>
      </c>
      <c r="B6" s="44">
        <v>4758800</v>
      </c>
      <c r="C6" s="45">
        <v>57400</v>
      </c>
      <c r="D6" s="45">
        <v>6197800</v>
      </c>
      <c r="E6" s="46">
        <v>0</v>
      </c>
      <c r="F6" s="4">
        <f t="shared" si="0"/>
        <v>11014000</v>
      </c>
    </row>
    <row r="7" spans="1:6" ht="16" thickBot="1">
      <c r="A7" s="43" t="s">
        <v>16</v>
      </c>
      <c r="B7" s="44">
        <v>7553200</v>
      </c>
      <c r="C7" s="45">
        <v>0</v>
      </c>
      <c r="D7" s="45">
        <v>0</v>
      </c>
      <c r="E7" s="46">
        <v>0</v>
      </c>
      <c r="F7" s="4">
        <f t="shared" si="0"/>
        <v>7553200</v>
      </c>
    </row>
    <row r="8" spans="1:6" ht="16" thickBot="1">
      <c r="A8" s="33" t="s">
        <v>33</v>
      </c>
      <c r="B8" s="18">
        <v>86500</v>
      </c>
      <c r="C8" s="18">
        <v>0</v>
      </c>
      <c r="D8" s="18">
        <v>0</v>
      </c>
      <c r="E8" s="29">
        <v>63709600</v>
      </c>
      <c r="F8" s="4">
        <f t="shared" si="0"/>
        <v>63796100</v>
      </c>
    </row>
    <row r="9" spans="1:6" ht="16" thickBot="1">
      <c r="A9" s="5" t="s">
        <v>13</v>
      </c>
      <c r="B9" s="6">
        <f>SUM(B2:B8)</f>
        <v>1194543600</v>
      </c>
      <c r="C9" s="6">
        <f>SUM(C2:C8)</f>
        <v>57400</v>
      </c>
      <c r="D9" s="6">
        <f>SUM(D2:D8)</f>
        <v>26220200</v>
      </c>
      <c r="E9" s="48">
        <f>SUM(E2:E8)</f>
        <v>84500600</v>
      </c>
      <c r="F9" s="7">
        <f>SUM(F2:F8)</f>
        <v>1305321800</v>
      </c>
    </row>
    <row r="10" spans="1:6" ht="16" thickBot="1">
      <c r="A10" s="8"/>
      <c r="B10" s="9"/>
      <c r="C10" s="9"/>
      <c r="D10" s="9"/>
      <c r="E10" s="10"/>
      <c r="F10" s="10"/>
    </row>
    <row r="11" spans="1:6" ht="16" thickBot="1">
      <c r="A11" s="34" t="s">
        <v>14</v>
      </c>
      <c r="B11" s="49" t="s">
        <v>1</v>
      </c>
      <c r="C11" s="11" t="s">
        <v>2</v>
      </c>
      <c r="D11" s="11" t="s">
        <v>3</v>
      </c>
      <c r="E11" s="12" t="s">
        <v>4</v>
      </c>
      <c r="F11" s="13" t="s">
        <v>5</v>
      </c>
    </row>
    <row r="12" spans="1:6">
      <c r="A12" s="50" t="s">
        <v>18</v>
      </c>
      <c r="B12" s="44">
        <v>2000000</v>
      </c>
      <c r="C12" s="45">
        <v>0</v>
      </c>
      <c r="D12" s="45">
        <v>0</v>
      </c>
      <c r="E12" s="51">
        <v>0</v>
      </c>
      <c r="F12" s="14">
        <f t="shared" ref="F12:F22" si="1">SUM(B12:E12)</f>
        <v>2000000</v>
      </c>
    </row>
    <row r="13" spans="1:6">
      <c r="A13" s="15" t="s">
        <v>19</v>
      </c>
      <c r="B13" s="16">
        <v>1144300</v>
      </c>
      <c r="C13" s="16">
        <v>504300</v>
      </c>
      <c r="D13" s="16">
        <v>0</v>
      </c>
      <c r="E13" s="17">
        <v>60000</v>
      </c>
      <c r="F13" s="14">
        <f t="shared" si="1"/>
        <v>1708600</v>
      </c>
    </row>
    <row r="14" spans="1:6">
      <c r="A14" s="15" t="s">
        <v>20</v>
      </c>
      <c r="B14" s="18">
        <v>0</v>
      </c>
      <c r="C14" s="18">
        <v>138200</v>
      </c>
      <c r="D14" s="18">
        <v>0</v>
      </c>
      <c r="E14" s="19">
        <v>0</v>
      </c>
      <c r="F14" s="14">
        <f t="shared" si="1"/>
        <v>138200</v>
      </c>
    </row>
    <row r="15" spans="1:6">
      <c r="A15" s="30" t="s">
        <v>10</v>
      </c>
      <c r="B15" s="16">
        <v>5562900</v>
      </c>
      <c r="C15" s="16">
        <v>531600</v>
      </c>
      <c r="D15" s="16">
        <v>447500</v>
      </c>
      <c r="E15" s="28">
        <v>153924400</v>
      </c>
      <c r="F15" s="14">
        <f t="shared" si="1"/>
        <v>160466400</v>
      </c>
    </row>
    <row r="16" spans="1:6">
      <c r="A16" s="31" t="s">
        <v>34</v>
      </c>
      <c r="B16" s="18">
        <v>8285800</v>
      </c>
      <c r="C16" s="18">
        <v>0</v>
      </c>
      <c r="D16" s="18">
        <v>0</v>
      </c>
      <c r="E16" s="29">
        <v>280900</v>
      </c>
      <c r="F16" s="14">
        <f t="shared" si="1"/>
        <v>8566700</v>
      </c>
    </row>
    <row r="17" spans="1:6">
      <c r="A17" s="15" t="s">
        <v>35</v>
      </c>
      <c r="B17" s="16">
        <v>692800</v>
      </c>
      <c r="C17" s="16">
        <v>313900</v>
      </c>
      <c r="D17" s="16">
        <v>1258500</v>
      </c>
      <c r="E17" s="28">
        <v>806300</v>
      </c>
      <c r="F17" s="14">
        <f t="shared" si="1"/>
        <v>3071500</v>
      </c>
    </row>
    <row r="18" spans="1:6">
      <c r="A18" s="15" t="s">
        <v>36</v>
      </c>
      <c r="B18" s="16">
        <v>5217000</v>
      </c>
      <c r="C18" s="16">
        <v>2780300</v>
      </c>
      <c r="D18" s="16">
        <v>258300</v>
      </c>
      <c r="E18" s="28">
        <v>1300300</v>
      </c>
      <c r="F18" s="14">
        <f t="shared" si="1"/>
        <v>9555900</v>
      </c>
    </row>
    <row r="19" spans="1:6">
      <c r="A19" s="15" t="s">
        <v>37</v>
      </c>
      <c r="B19" s="16">
        <v>1061100</v>
      </c>
      <c r="C19" s="16">
        <v>0</v>
      </c>
      <c r="D19" s="16">
        <v>160600</v>
      </c>
      <c r="E19" s="28">
        <v>40000</v>
      </c>
      <c r="F19" s="14">
        <f t="shared" si="1"/>
        <v>1261700</v>
      </c>
    </row>
    <row r="20" spans="1:6">
      <c r="A20" s="15" t="s">
        <v>27</v>
      </c>
      <c r="B20" s="16">
        <v>0</v>
      </c>
      <c r="C20" s="16">
        <v>3070800</v>
      </c>
      <c r="D20" s="16">
        <v>0</v>
      </c>
      <c r="E20" s="28">
        <v>0</v>
      </c>
      <c r="F20" s="14">
        <f t="shared" si="1"/>
        <v>3070800</v>
      </c>
    </row>
    <row r="21" spans="1:6">
      <c r="A21" s="30" t="s">
        <v>31</v>
      </c>
      <c r="B21" s="16">
        <v>661800</v>
      </c>
      <c r="C21" s="16">
        <v>0</v>
      </c>
      <c r="D21" s="16">
        <v>0</v>
      </c>
      <c r="E21" s="28">
        <v>0</v>
      </c>
      <c r="F21" s="14">
        <f t="shared" si="1"/>
        <v>661800</v>
      </c>
    </row>
    <row r="22" spans="1:6" ht="16" thickBot="1">
      <c r="A22" s="52" t="s">
        <v>21</v>
      </c>
      <c r="B22" s="44">
        <v>0</v>
      </c>
      <c r="C22" s="45">
        <v>11750000</v>
      </c>
      <c r="D22" s="45">
        <v>0</v>
      </c>
      <c r="E22" s="51">
        <v>0</v>
      </c>
      <c r="F22" s="14">
        <f t="shared" si="1"/>
        <v>11750000</v>
      </c>
    </row>
    <row r="23" spans="1:6" ht="16" thickBot="1">
      <c r="A23" s="5" t="s">
        <v>13</v>
      </c>
      <c r="B23" s="6">
        <f>SUM(B12:B22)</f>
        <v>24625700</v>
      </c>
      <c r="C23" s="20">
        <f>SUM(C22)</f>
        <v>11750000</v>
      </c>
      <c r="D23" s="20">
        <f>SUM(D12:D22)</f>
        <v>2124900</v>
      </c>
      <c r="E23" s="21">
        <f>SUM(E12:E22)</f>
        <v>156411900</v>
      </c>
      <c r="F23" s="22">
        <f>SUM(F12:F22)</f>
        <v>202251600</v>
      </c>
    </row>
    <row r="24" spans="1:6" ht="16" thickBot="1">
      <c r="A24" s="8"/>
      <c r="B24" s="9"/>
      <c r="C24" s="9"/>
      <c r="D24" s="9"/>
      <c r="E24" s="10"/>
      <c r="F24" s="10"/>
    </row>
    <row r="25" spans="1:6" ht="16" thickBot="1">
      <c r="A25" s="35" t="s">
        <v>22</v>
      </c>
      <c r="B25" s="11" t="s">
        <v>1</v>
      </c>
      <c r="C25" s="11" t="s">
        <v>2</v>
      </c>
      <c r="D25" s="11" t="s">
        <v>3</v>
      </c>
      <c r="E25" s="23" t="s">
        <v>4</v>
      </c>
      <c r="F25" s="24" t="s">
        <v>5</v>
      </c>
    </row>
    <row r="26" spans="1:6">
      <c r="A26" s="53" t="s">
        <v>23</v>
      </c>
      <c r="B26" s="44">
        <v>842700</v>
      </c>
      <c r="C26" s="45">
        <v>0</v>
      </c>
      <c r="D26" s="45">
        <v>683600</v>
      </c>
      <c r="E26" s="46">
        <v>145000</v>
      </c>
      <c r="F26" s="25">
        <f>SUM(B26:E26)</f>
        <v>1671300</v>
      </c>
    </row>
    <row r="27" spans="1:6">
      <c r="A27" s="53" t="s">
        <v>24</v>
      </c>
      <c r="B27" s="44">
        <v>1307600</v>
      </c>
      <c r="C27" s="45">
        <v>0</v>
      </c>
      <c r="D27" s="45">
        <v>895800</v>
      </c>
      <c r="E27" s="46">
        <v>0</v>
      </c>
      <c r="F27" s="25">
        <f t="shared" ref="F27:F33" si="2">SUM(B27:E27)</f>
        <v>2203400</v>
      </c>
    </row>
    <row r="28" spans="1:6">
      <c r="A28" s="54" t="s">
        <v>25</v>
      </c>
      <c r="B28" s="44">
        <v>0</v>
      </c>
      <c r="C28" s="45">
        <v>0</v>
      </c>
      <c r="D28" s="45">
        <v>2322700</v>
      </c>
      <c r="E28" s="46">
        <v>0</v>
      </c>
      <c r="F28" s="25">
        <f t="shared" si="2"/>
        <v>2322700</v>
      </c>
    </row>
    <row r="29" spans="1:6">
      <c r="A29" s="54" t="s">
        <v>26</v>
      </c>
      <c r="B29" s="44">
        <v>1068200</v>
      </c>
      <c r="C29" s="45">
        <v>0</v>
      </c>
      <c r="D29" s="45">
        <v>0</v>
      </c>
      <c r="E29" s="46">
        <v>0</v>
      </c>
      <c r="F29" s="25">
        <f t="shared" si="2"/>
        <v>1068200</v>
      </c>
    </row>
    <row r="30" spans="1:6">
      <c r="A30" s="55" t="s">
        <v>17</v>
      </c>
      <c r="B30" s="16">
        <v>271100</v>
      </c>
      <c r="C30" s="16">
        <v>0</v>
      </c>
      <c r="D30" s="16">
        <v>650800</v>
      </c>
      <c r="E30" s="28">
        <v>0</v>
      </c>
      <c r="F30" s="25">
        <f t="shared" si="2"/>
        <v>921900</v>
      </c>
    </row>
    <row r="31" spans="1:6">
      <c r="A31" s="56" t="s">
        <v>12</v>
      </c>
      <c r="B31" s="16">
        <v>0</v>
      </c>
      <c r="C31" s="16">
        <v>0</v>
      </c>
      <c r="D31" s="16">
        <v>11946700</v>
      </c>
      <c r="E31" s="28">
        <v>0</v>
      </c>
      <c r="F31" s="25">
        <f t="shared" si="2"/>
        <v>11946700</v>
      </c>
    </row>
    <row r="32" spans="1:6">
      <c r="A32" s="57" t="s">
        <v>15</v>
      </c>
      <c r="B32" s="16">
        <v>72619800</v>
      </c>
      <c r="C32" s="16">
        <v>0</v>
      </c>
      <c r="D32" s="16">
        <v>0</v>
      </c>
      <c r="E32" s="17">
        <v>0</v>
      </c>
      <c r="F32" s="25">
        <f t="shared" si="2"/>
        <v>72619800</v>
      </c>
    </row>
    <row r="33" spans="1:6" ht="16" thickBot="1">
      <c r="A33" s="58" t="s">
        <v>38</v>
      </c>
      <c r="B33" s="16">
        <v>0</v>
      </c>
      <c r="C33" s="16">
        <v>6008700</v>
      </c>
      <c r="D33" s="16">
        <v>12759700</v>
      </c>
      <c r="E33" s="28">
        <v>100000</v>
      </c>
      <c r="F33" s="25">
        <f t="shared" si="2"/>
        <v>18868400</v>
      </c>
    </row>
    <row r="34" spans="1:6" ht="16" thickBot="1">
      <c r="A34" s="5" t="s">
        <v>28</v>
      </c>
      <c r="B34" s="6">
        <f>SUM(B26:B33)</f>
        <v>76109400</v>
      </c>
      <c r="C34" s="20">
        <f>SUM(C26:C33)</f>
        <v>6008700</v>
      </c>
      <c r="D34" s="20">
        <f>SUM(D26:D33)</f>
        <v>29259300</v>
      </c>
      <c r="E34" s="26">
        <f>SUM(E26:E33)</f>
        <v>245000</v>
      </c>
      <c r="F34" s="7">
        <f>SUM(F26:F33)</f>
        <v>111622400</v>
      </c>
    </row>
    <row r="35" spans="1:6" ht="16" thickBot="1">
      <c r="A35" s="8"/>
      <c r="B35" s="9"/>
      <c r="C35" s="9"/>
      <c r="D35" s="9"/>
      <c r="E35" s="10"/>
      <c r="F35" s="10"/>
    </row>
    <row r="36" spans="1:6" ht="16" thickBot="1">
      <c r="A36" s="36" t="s">
        <v>29</v>
      </c>
      <c r="B36" s="49" t="s">
        <v>1</v>
      </c>
      <c r="C36" s="11" t="s">
        <v>2</v>
      </c>
      <c r="D36" s="11" t="s">
        <v>3</v>
      </c>
      <c r="E36" s="23" t="s">
        <v>4</v>
      </c>
      <c r="F36" s="3" t="s">
        <v>5</v>
      </c>
    </row>
    <row r="37" spans="1:6">
      <c r="A37" s="27" t="s">
        <v>30</v>
      </c>
      <c r="B37" s="16">
        <v>1847700</v>
      </c>
      <c r="C37" s="16">
        <v>0</v>
      </c>
      <c r="D37" s="16">
        <v>0</v>
      </c>
      <c r="E37" s="28">
        <v>0</v>
      </c>
      <c r="F37" s="59">
        <f>SUM(B37:E37)</f>
        <v>1847700</v>
      </c>
    </row>
    <row r="38" spans="1:6" ht="16" thickBot="1">
      <c r="A38" s="37" t="s">
        <v>32</v>
      </c>
      <c r="B38" s="18">
        <v>0</v>
      </c>
      <c r="C38" s="18">
        <v>916300</v>
      </c>
      <c r="D38" s="18">
        <v>16400</v>
      </c>
      <c r="E38" s="29">
        <v>0</v>
      </c>
      <c r="F38" s="59">
        <f t="shared" ref="F38" si="3">SUM(B38:E38)</f>
        <v>932700</v>
      </c>
    </row>
    <row r="39" spans="1:6" ht="16" thickBot="1">
      <c r="A39" s="5" t="s">
        <v>13</v>
      </c>
      <c r="B39" s="6">
        <f>SUM(B37:B38)</f>
        <v>1847700</v>
      </c>
      <c r="C39" s="6">
        <f>SUM(C37:C38)</f>
        <v>916300</v>
      </c>
      <c r="D39" s="6">
        <f>SUM(D37:D38)</f>
        <v>16400</v>
      </c>
      <c r="E39" s="48">
        <f>SUM(E37:E38)</f>
        <v>0</v>
      </c>
      <c r="F39" s="60">
        <f>SUM(F37:F38)</f>
        <v>2780400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Terrence  Shanigan</dc:creator>
  <cp:lastModifiedBy>Terrence  Shanigan</cp:lastModifiedBy>
  <dcterms:created xsi:type="dcterms:W3CDTF">2017-02-07T02:28:39Z</dcterms:created>
  <dcterms:modified xsi:type="dcterms:W3CDTF">2017-02-09T00:15:16Z</dcterms:modified>
</cp:coreProperties>
</file>